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AT9" i="154" s="1"/>
  <c r="J15" i="153"/>
  <c r="H15" i="153"/>
  <c r="E15" i="153"/>
  <c r="C15" i="153"/>
  <c r="B26" i="153"/>
  <c r="L24" i="153"/>
  <c r="L19" i="153"/>
  <c r="AK50" i="155" l="1"/>
  <c r="AT10" i="154"/>
  <c r="M1" i="154"/>
  <c r="AE1" i="154"/>
  <c r="AR9" i="154"/>
  <c r="U7" i="154" s="1"/>
  <c r="A17" i="154"/>
  <c r="AR9" i="155"/>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U7" i="155" l="1"/>
  <c r="S17" i="155"/>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E22" i="112" l="1"/>
  <c r="AC18" i="122"/>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<sst xmlns="http://schemas.openxmlformats.org/spreadsheetml/2006/main" count="3558" uniqueCount="1164">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</sst>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3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育児等両立応援訓練（短時間訓練）（５箇月）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育児等両立応援訓練（短時間訓練）（５箇月）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育児等両立応援訓練（短時間訓練）（５箇月）</v>
      </c>
      <c r="F124" s="661" t="str">
        <f>IF('４訓練の概要'!$D7="","",'４訓練の概要'!$D7)</f>
        <v>育児等両立応援訓練（短時間訓練）（５箇月）</v>
      </c>
      <c r="G124" s="1108" t="str">
        <f>IF('４訓練の概要'!$D7="","",'４訓練の概要'!$D7)</f>
        <v>育児等両立応援訓練（短時間訓練）（５箇月）</v>
      </c>
      <c r="I124" s="665" t="str">
        <f t="shared" si="2"/>
        <v>育児等両立応援訓練（短時間訓練）（５箇月）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育児等両立応援訓練（短時間訓練）（５箇月）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育児等両立応援訓練（短時間訓練）（５箇月）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育児等両立応援訓練（短時間訓練）（５箇月）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36" priority="1" stopIfTrue="1" operator="equal">
      <formula>0</formula>
    </cfRule>
  </conditionalFormatting>
  <conditionalFormatting sqref="D10:D11">
    <cfRule type="cellIs" dxfId="23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育児等両立応援訓練（短時間訓練）（５箇月）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育児等両立応援訓練（短時間訓練）（５箇月）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時間(300時間以上400時間以下)</v>
      </c>
      <c r="F15" s="1815"/>
      <c r="G15" s="1816"/>
      <c r="J15" s="249"/>
      <c r="K15" s="402">
        <f>VLOOKUP($D$3,祝日!$K$3:$S$25,3,FALSE)</f>
        <v>300</v>
      </c>
      <c r="L15" s="221" t="s">
        <v>404</v>
      </c>
      <c r="M15" s="402">
        <f>IF(VLOOKUP($D$3,祝日!$K$3:$S$25,4,FALSE)=999,"",VLOOKUP($D$3,祝日!$K$3:$S$25,4,FALSE))</f>
        <v>400</v>
      </c>
      <c r="N15" s="95" t="str">
        <f>IF(M15="","","時間以下")</f>
        <v>時間以下</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時間(20時間以上)</v>
      </c>
      <c r="F18" s="1815"/>
      <c r="G18" s="1816"/>
      <c r="J18" s="249"/>
      <c r="K18" s="402">
        <f>VLOOKUP($D$3,祝日!$K$3:$S$25,5,FALSE)</f>
        <v>20</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育児等両立応援訓練（短時間訓練）（５箇月）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時間(300時間以上400時間以下)</v>
      </c>
      <c r="F19" s="1815"/>
      <c r="G19" s="1816"/>
      <c r="J19" s="249"/>
      <c r="K19" s="402">
        <f>VLOOKUP($D$3,祝日!$K$3:$S$25,3,FALSE)</f>
        <v>300</v>
      </c>
      <c r="L19" s="221" t="s">
        <v>404</v>
      </c>
      <c r="M19" s="402">
        <f>IF(VLOOKUP($D$3,祝日!$K$3:$S$25,4,FALSE)=999,"",VLOOKUP($D$3,祝日!$K$3:$S$25,4,FALSE))</f>
        <v>400</v>
      </c>
      <c r="N19" s="95" t="str">
        <f>IF(M19="","","時間以下")</f>
        <v>時間以下</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時間(20時間以上)</v>
      </c>
      <c r="F24" s="1815"/>
      <c r="G24" s="1816"/>
      <c r="J24" s="249"/>
      <c r="K24" s="402">
        <f>VLOOKUP($D$3,祝日!$K$3:$S$25,5,FALSE)</f>
        <v>20</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育児等両立応援訓練（短時間訓練）（５箇月）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育児等両立応援訓練（短時間訓練）（５箇月）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育児等両立応援訓練（短時間訓練）（５箇月）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育児等両立応援訓練（短時間訓練）（５箇月）</v>
      </c>
      <c r="AH2" s="1913"/>
      <c r="AI2" s="1913"/>
      <c r="AJ2" s="1913"/>
      <c r="AK2" s="452"/>
      <c r="AL2" s="452"/>
      <c r="AQ2" s="228" t="s">
        <v>465</v>
      </c>
      <c r="AR2" s="461">
        <f>VLOOKUP(O2,祝日!K3:S25,2,FALSE)</f>
        <v>5</v>
      </c>
      <c r="AS2" s="449" t="s">
        <v>466</v>
      </c>
    </row>
    <row r="3" spans="1:47" ht="15" customHeight="1" thickBot="1">
      <c r="A3" s="74"/>
      <c r="B3" s="455" t="s">
        <v>464</v>
      </c>
      <c r="C3" s="1291">
        <v>45716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45716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令和7年1月1日から令和7年2月15日までの期間で、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300時間以上400時間以下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20時間以上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月4不</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t="s">
        <v>1163</v>
      </c>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3</v>
      </c>
      <c r="AB56" s="1888" t="s">
        <v>52</v>
      </c>
      <c r="AC56" s="1889"/>
      <c r="AD56" s="1890"/>
      <c r="AE56" s="1886" t="s">
        <v>132</v>
      </c>
      <c r="AF56" s="1887"/>
      <c r="AG56" s="480">
        <f>IF(COUNTIF(AG$17:AG$47,"入校式")+COUNTIF(AG$17:AG$47,"修了式")&gt;0,3,0)</f>
        <v>0</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34" priority="55">
      <formula>OR($B17=1,$B17=7)</formula>
    </cfRule>
  </conditionalFormatting>
  <conditionalFormatting sqref="G17:L48">
    <cfRule type="expression" dxfId="233" priority="54">
      <formula>OR($H17=1,$H17=7)</formula>
    </cfRule>
  </conditionalFormatting>
  <conditionalFormatting sqref="M17:R48">
    <cfRule type="expression" dxfId="232" priority="53">
      <formula>OR($N17=1,$N17=7)</formula>
    </cfRule>
  </conditionalFormatting>
  <conditionalFormatting sqref="A16:C16 G16:I16 M16:O16 Y16:AA16 AE16:AG16">
    <cfRule type="expression" dxfId="231" priority="41">
      <formula>A17&gt;$AO$4</formula>
    </cfRule>
  </conditionalFormatting>
  <conditionalFormatting sqref="S17:X48">
    <cfRule type="expression" dxfId="230" priority="28">
      <formula>OR($T17=1,$T17=7)</formula>
    </cfRule>
  </conditionalFormatting>
  <conditionalFormatting sqref="Y17:AD48">
    <cfRule type="expression" dxfId="229" priority="30">
      <formula>OR($Z17=1,$Z17=7)</formula>
    </cfRule>
  </conditionalFormatting>
  <conditionalFormatting sqref="AE17:AJ48">
    <cfRule type="expression" dxfId="228" priority="29">
      <formula>OR($AF17=1,$AF17=7)</formula>
    </cfRule>
  </conditionalFormatting>
  <conditionalFormatting sqref="A17:B47">
    <cfRule type="expression" dxfId="227" priority="20">
      <formula>OR($A17&gt;$AO$4,AND(MONTH($A$17)&lt;&gt;MONTH($A17),DAY($A17)&gt;=DAY($A$17)))</formula>
    </cfRule>
  </conditionalFormatting>
  <conditionalFormatting sqref="M17:R47">
    <cfRule type="expression" dxfId="226" priority="21" stopIfTrue="1">
      <formula>OR($M17&gt;$AO$4,AND(MONTH($M$17)&lt;&gt;MONTH($M17),DAY($M17)&gt;=DAY($M$17)))</formula>
    </cfRule>
  </conditionalFormatting>
  <conditionalFormatting sqref="A17:F47">
    <cfRule type="expression" dxfId="225" priority="23" stopIfTrue="1">
      <formula>OR($A17&gt;$AO$4,AND(MONTH($A$17)&lt;&gt;MONTH($A17),DAY($A17)&gt;=DAY($A$17)))</formula>
    </cfRule>
  </conditionalFormatting>
  <conditionalFormatting sqref="G17:L47">
    <cfRule type="expression" dxfId="224" priority="19" stopIfTrue="1">
      <formula>OR($G17&gt;$AO$4,AND(MONTH($G$17)&lt;&gt;MONTH($G17),DAY($G17)&gt;=DAY($G$17)))</formula>
    </cfRule>
  </conditionalFormatting>
  <conditionalFormatting sqref="S16:U16">
    <cfRule type="expression" dxfId="223" priority="16">
      <formula>S17&gt;$AO$4</formula>
    </cfRule>
  </conditionalFormatting>
  <conditionalFormatting sqref="S17:X47">
    <cfRule type="expression" dxfId="222" priority="9" stopIfTrue="1">
      <formula>OR($S17&gt;$AO$4,AND(MONTH($S$17)&lt;&gt;MONTH($S17),DAY($S17)&gt;=DAY($S$17)))</formula>
    </cfRule>
  </conditionalFormatting>
  <conditionalFormatting sqref="Y17:AD47">
    <cfRule type="expression" dxfId="221" priority="13" stopIfTrue="1">
      <formula>OR($Y17&gt;$AO$4,AND(MONTH($Y$17)&lt;&gt;MONTH($Y17),DAY($Y17)&gt;=DAY($Y$17)))</formula>
    </cfRule>
  </conditionalFormatting>
  <conditionalFormatting sqref="AE17:AJ47">
    <cfRule type="expression" dxfId="220" priority="12" stopIfTrue="1">
      <formula>OR($AE17&gt;$AO$4,AND(MONTH($AE$17)&lt;&gt;MONTH($AE17),DAY($AE17)&gt;=DAY($AE$17)))</formula>
    </cfRule>
  </conditionalFormatting>
  <conditionalFormatting sqref="G17:H47">
    <cfRule type="expression" dxfId="219" priority="11">
      <formula>OR($G17&gt;$AO$4,AND(MONTH($G$17)&lt;&gt;MONTH($G17),DAY($G17)&gt;=DAY($G$17)))</formula>
    </cfRule>
  </conditionalFormatting>
  <conditionalFormatting sqref="M17:N47">
    <cfRule type="expression" dxfId="218" priority="10">
      <formula>OR($M17&gt;$AO$4,AND(MONTH($M$17)&lt;&gt;MONTH($M17),DAY($M17)&gt;=DAY($M$17)))</formula>
    </cfRule>
  </conditionalFormatting>
  <conditionalFormatting sqref="S17:T47">
    <cfRule type="expression" dxfId="217" priority="7">
      <formula>OR($S17&gt;$AO$4,AND(MONTH($S$17)&lt;&gt;MONTH($S17),DAY($S17)&gt;=DAY($S$17)))</formula>
    </cfRule>
  </conditionalFormatting>
  <conditionalFormatting sqref="Y17:Z47">
    <cfRule type="expression" dxfId="216" priority="8">
      <formula>OR($Y17&gt;$AO$4,AND(MONTH($Y$17)&lt;&gt;MONTH($Y17),DAY($Y17)&gt;=DAY($Y$17)))</formula>
    </cfRule>
  </conditionalFormatting>
  <conditionalFormatting sqref="AE17:AF47">
    <cfRule type="expression" dxfId="215" priority="6">
      <formula>OR($AE17&gt;$AO$4,AND(MONTH($AE$17)&lt;&gt;MONTH($AE17),DAY($AE17)&gt;=DAY($AE$17)))</formula>
    </cfRule>
  </conditionalFormatting>
  <conditionalFormatting sqref="C17:AG47">
    <cfRule type="containsText" dxfId="214" priority="4" operator="containsText" text="入校式">
      <formula>NOT(ISERROR(SEARCH("入校式",C17)))</formula>
    </cfRule>
    <cfRule type="containsText" dxfId="213" priority="5" operator="containsText" text="修了式">
      <formula>NOT(ISERROR(SEARCH("修了式",C17)))</formula>
    </cfRule>
    <cfRule type="containsText" dxfId="212" priority="48" operator="containsText" text="就職活動日">
      <formula>NOT(ISERROR(SEARCH("就職活動日",C17)))</formula>
    </cfRule>
    <cfRule type="containsText" dxfId="211" priority="49" operator="containsText" text="休校日">
      <formula>NOT(ISERROR(SEARCH("休校日",C17)))</formula>
    </cfRule>
  </conditionalFormatting>
  <conditionalFormatting sqref="I40">
    <cfRule type="expression" dxfId="210" priority="3">
      <formula>OR($B40=1,$B40=7)</formula>
    </cfRule>
  </conditionalFormatting>
  <conditionalFormatting sqref="I40">
    <cfRule type="expression" dxfId="20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topLeftCell="A4"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15" t="s">
        <v>450</v>
      </c>
      <c r="K2" s="1915"/>
      <c r="L2" s="1915"/>
      <c r="M2" s="1915"/>
      <c r="N2" s="1915"/>
      <c r="O2" s="1913" t="str">
        <f>Data!$A$11</f>
        <v>育児等両立応援訓練（短時間訓練）（５箇月）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育児等両立応援訓練（短時間訓練）（５箇月）</v>
      </c>
      <c r="AH2" s="1913"/>
      <c r="AI2" s="1913"/>
      <c r="AJ2" s="1913"/>
      <c r="AK2" s="452"/>
      <c r="AL2" s="452"/>
      <c r="AQ2" s="228" t="s">
        <v>401</v>
      </c>
      <c r="AR2" s="461">
        <f>VLOOKUP(O2,祝日!K3:S25,2,FALSE)</f>
        <v>5</v>
      </c>
      <c r="AS2" s="449" t="s">
        <v>466</v>
      </c>
    </row>
    <row r="3" spans="1:47" ht="15" customHeight="1" thickBot="1">
      <c r="A3" s="74"/>
      <c r="B3" s="455" t="s">
        <v>464</v>
      </c>
      <c r="C3" s="1291">
        <v>45747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45597</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45747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令和7年2月1日から令和7年3月15日までの期間で、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300時間以上400時間以下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45689</v>
      </c>
      <c r="AS9" s="752" t="s">
        <v>736</v>
      </c>
      <c r="AT9" s="830">
        <f>IF(MONTH($AO$3)=MONTH($AO$4),$AO$4-1,DATE(YEAR($AO$4),MONTH($AO$4),DAY(15)))</f>
        <v>45731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45658</v>
      </c>
      <c r="AS10" s="752" t="s">
        <v>736</v>
      </c>
      <c r="AT10" s="830">
        <f>DATE(YEAR($AO$4),MONTH($AO$4)-1,DAY(15))</f>
        <v>45703</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20時間以上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11</v>
      </c>
      <c r="B16" s="1873"/>
      <c r="C16" s="1874"/>
      <c r="D16" s="756" t="s">
        <v>445</v>
      </c>
      <c r="E16" s="757" t="s">
        <v>447</v>
      </c>
      <c r="F16" s="758" t="s">
        <v>449</v>
      </c>
      <c r="G16" s="1872">
        <f>MONTH(G17)</f>
        <v>12</v>
      </c>
      <c r="H16" s="1873"/>
      <c r="I16" s="1874"/>
      <c r="J16" s="756" t="s">
        <v>444</v>
      </c>
      <c r="K16" s="756" t="s">
        <v>446</v>
      </c>
      <c r="L16" s="759" t="s">
        <v>448</v>
      </c>
      <c r="M16" s="1872">
        <f>MONTH(M17)</f>
        <v>1</v>
      </c>
      <c r="N16" s="1873"/>
      <c r="O16" s="1874"/>
      <c r="P16" s="756" t="s">
        <v>444</v>
      </c>
      <c r="Q16" s="756" t="s">
        <v>446</v>
      </c>
      <c r="R16" s="758" t="s">
        <v>448</v>
      </c>
      <c r="S16" s="1872">
        <f>MONTH(S17)</f>
        <v>2</v>
      </c>
      <c r="T16" s="1873"/>
      <c r="U16" s="1874"/>
      <c r="V16" s="756" t="s">
        <v>445</v>
      </c>
      <c r="W16" s="757" t="s">
        <v>447</v>
      </c>
      <c r="X16" s="758" t="s">
        <v>449</v>
      </c>
      <c r="Y16" s="1872">
        <f>MONTH(Y17)</f>
        <v>3</v>
      </c>
      <c r="Z16" s="1873"/>
      <c r="AA16" s="1874"/>
      <c r="AB16" s="756" t="s">
        <v>444</v>
      </c>
      <c r="AC16" s="756" t="s">
        <v>446</v>
      </c>
      <c r="AD16" s="759" t="s">
        <v>448</v>
      </c>
      <c r="AE16" s="1872">
        <f>MONTH(AE17)</f>
        <v>4</v>
      </c>
      <c r="AF16" s="1873"/>
      <c r="AG16" s="1874"/>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月4不</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c r="P47" s="705"/>
      <c r="Q47" s="705"/>
      <c r="R47" s="708"/>
      <c r="S47" s="1075">
        <f t="shared" si="11"/>
        <v>45719</v>
      </c>
      <c r="T47" s="1076">
        <f t="shared" si="3"/>
        <v>2</v>
      </c>
      <c r="U47" s="769"/>
      <c r="V47" s="705"/>
      <c r="W47" s="705"/>
      <c r="X47" s="708"/>
      <c r="Y47" s="700">
        <f t="shared" si="7"/>
        <v>45747</v>
      </c>
      <c r="Z47" s="765">
        <f t="shared" si="4"/>
        <v>2</v>
      </c>
      <c r="AA47" s="826" t="s">
        <v>1163</v>
      </c>
      <c r="AB47" s="827"/>
      <c r="AC47" s="827"/>
      <c r="AD47" s="821"/>
      <c r="AE47" s="700">
        <f t="shared" si="8"/>
        <v>45778</v>
      </c>
      <c r="AF47" s="765">
        <f t="shared" si="13"/>
        <v>5</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3</v>
      </c>
      <c r="AB56" s="1888" t="s">
        <v>52</v>
      </c>
      <c r="AC56" s="1889"/>
      <c r="AD56" s="1890"/>
      <c r="AE56" s="1886" t="s">
        <v>132</v>
      </c>
      <c r="AF56" s="1887"/>
      <c r="AG56" s="480">
        <f>IF(COUNTIF(AG$17:AG$47,"入校式")+COUNTIF(AG$17:AG$47,"修了式")&gt;0,3,0)</f>
        <v>0</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62" priority="33">
      <formula>OR($B17=1,$B17=7)</formula>
    </cfRule>
  </conditionalFormatting>
  <conditionalFormatting sqref="G17:L48">
    <cfRule type="expression" dxfId="61" priority="32">
      <formula>OR($H17=1,$H17=7)</formula>
    </cfRule>
  </conditionalFormatting>
  <conditionalFormatting sqref="M17:R48">
    <cfRule type="expression" dxfId="60" priority="31">
      <formula>OR($N17=1,$N17=7)</formula>
    </cfRule>
  </conditionalFormatting>
  <conditionalFormatting sqref="A16:C16 G16:I16 M16:O16 Y16:AA16 AE16:AG16">
    <cfRule type="expression" dxfId="59" priority="25">
      <formula>A17&gt;$AO$4</formula>
    </cfRule>
  </conditionalFormatting>
  <conditionalFormatting sqref="S17:X48">
    <cfRule type="expression" dxfId="58" priority="22">
      <formula>OR($T17=1,$T17=7)</formula>
    </cfRule>
  </conditionalFormatting>
  <conditionalFormatting sqref="Y17:AD48">
    <cfRule type="expression" dxfId="57" priority="24">
      <formula>OR($Z17=1,$Z17=7)</formula>
    </cfRule>
  </conditionalFormatting>
  <conditionalFormatting sqref="AE17:AJ48">
    <cfRule type="expression" dxfId="56" priority="23">
      <formula>OR($AF17=1,$AF17=7)</formula>
    </cfRule>
  </conditionalFormatting>
  <conditionalFormatting sqref="A17:B47">
    <cfRule type="expression" dxfId="55" priority="17">
      <formula>OR($A17&gt;$AO$4,AND(MONTH($A$17)&lt;&gt;MONTH($A17),DAY($A17)&gt;=DAY($A$17)))</formula>
    </cfRule>
  </conditionalFormatting>
  <conditionalFormatting sqref="M17:R47">
    <cfRule type="expression" dxfId="54" priority="18" stopIfTrue="1">
      <formula>OR($M17&gt;$AO$4,AND(MONTH($M$17)&lt;&gt;MONTH($M17),DAY($M17)&gt;=DAY($M$17)))</formula>
    </cfRule>
  </conditionalFormatting>
  <conditionalFormatting sqref="A17:F47">
    <cfRule type="expression" dxfId="53" priority="19" stopIfTrue="1">
      <formula>OR($A17&gt;$AO$4,AND(MONTH($A$17)&lt;&gt;MONTH($A17),DAY($A17)&gt;=DAY($A$17)))</formula>
    </cfRule>
  </conditionalFormatting>
  <conditionalFormatting sqref="G17:L47">
    <cfRule type="expression" dxfId="52" priority="16" stopIfTrue="1">
      <formula>OR($G17&gt;$AO$4,AND(MONTH($G$17)&lt;&gt;MONTH($G17),DAY($G17)&gt;=DAY($G$17)))</formula>
    </cfRule>
  </conditionalFormatting>
  <conditionalFormatting sqref="S16:U16">
    <cfRule type="expression" dxfId="51" priority="15">
      <formula>S17&gt;$AO$4</formula>
    </cfRule>
  </conditionalFormatting>
  <conditionalFormatting sqref="S17:X47">
    <cfRule type="expression" dxfId="50" priority="9" stopIfTrue="1">
      <formula>OR($S17&gt;$AO$4,AND(MONTH($S$17)&lt;&gt;MONTH($S17),DAY($S17)&gt;=DAY($S$17)))</formula>
    </cfRule>
  </conditionalFormatting>
  <conditionalFormatting sqref="Y17:AD47">
    <cfRule type="expression" dxfId="49" priority="13" stopIfTrue="1">
      <formula>OR($Y17&gt;$AO$4,AND(MONTH($Y$17)&lt;&gt;MONTH($Y17),DAY($Y17)&gt;=DAY($Y$17)))</formula>
    </cfRule>
  </conditionalFormatting>
  <conditionalFormatting sqref="AE17:AJ47">
    <cfRule type="expression" dxfId="48" priority="12" stopIfTrue="1">
      <formula>OR($AE17&gt;$AO$4,AND(MONTH($AE$17)&lt;&gt;MONTH($AE17),DAY($AE17)&gt;=DAY($AE$17)))</formula>
    </cfRule>
  </conditionalFormatting>
  <conditionalFormatting sqref="G17:H47">
    <cfRule type="expression" dxfId="47" priority="11">
      <formula>OR($G17&gt;$AO$4,AND(MONTH($G$17)&lt;&gt;MONTH($G17),DAY($G17)&gt;=DAY($G$17)))</formula>
    </cfRule>
  </conditionalFormatting>
  <conditionalFormatting sqref="M17:N47">
    <cfRule type="expression" dxfId="46" priority="10">
      <formula>OR($M17&gt;$AO$4,AND(MONTH($M$17)&lt;&gt;MONTH($M17),DAY($M17)&gt;=DAY($M$17)))</formula>
    </cfRule>
  </conditionalFormatting>
  <conditionalFormatting sqref="S17:T47">
    <cfRule type="expression" dxfId="45" priority="7">
      <formula>OR($S17&gt;$AO$4,AND(MONTH($S$17)&lt;&gt;MONTH($S17),DAY($S17)&gt;=DAY($S$17)))</formula>
    </cfRule>
  </conditionalFormatting>
  <conditionalFormatting sqref="Y17:Z47">
    <cfRule type="expression" dxfId="44" priority="8">
      <formula>OR($Y17&gt;$AO$4,AND(MONTH($Y$17)&lt;&gt;MONTH($Y17),DAY($Y17)&gt;=DAY($Y$17)))</formula>
    </cfRule>
  </conditionalFormatting>
  <conditionalFormatting sqref="AE17:AF47">
    <cfRule type="expression" dxfId="43" priority="6">
      <formula>OR($AE17&gt;$AO$4,AND(MONTH($AE$17)&lt;&gt;MONTH($AE17),DAY($AE17)&gt;=DAY($AE$17)))</formula>
    </cfRule>
  </conditionalFormatting>
  <conditionalFormatting sqref="C17:AG47">
    <cfRule type="containsText" dxfId="42" priority="4" operator="containsText" text="入校式">
      <formula>NOT(ISERROR(SEARCH("入校式",C17)))</formula>
    </cfRule>
    <cfRule type="containsText" dxfId="41" priority="5" operator="containsText" text="修了式">
      <formula>NOT(ISERROR(SEARCH("修了式",C17)))</formula>
    </cfRule>
    <cfRule type="containsText" dxfId="40" priority="26" operator="containsText" text="就職活動日">
      <formula>NOT(ISERROR(SEARCH("就職活動日",C17)))</formula>
    </cfRule>
    <cfRule type="containsText" dxfId="39"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15" t="s">
        <v>450</v>
      </c>
      <c r="K2" s="1915"/>
      <c r="L2" s="1915"/>
      <c r="M2" s="1915"/>
      <c r="N2" s="1915"/>
      <c r="O2" s="1913" t="str">
        <f>Data!$A$11</f>
        <v>育児等両立応援訓練（短時間訓練）（５箇月）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育児等両立応援訓練（短時間訓練）（５箇月）</v>
      </c>
      <c r="AH2" s="1913"/>
      <c r="AI2" s="1913"/>
      <c r="AJ2" s="1913"/>
      <c r="AK2" s="452"/>
      <c r="AL2" s="452"/>
      <c r="AQ2" s="228" t="s">
        <v>401</v>
      </c>
      <c r="AR2" s="461">
        <f>VLOOKUP(O2,祝日!K3:S25,2,FALSE)</f>
        <v>5</v>
      </c>
      <c r="AS2" s="449" t="s">
        <v>466</v>
      </c>
    </row>
    <row r="3" spans="1:47" ht="15" customHeight="1" thickBot="1">
      <c r="A3" s="74"/>
      <c r="B3" s="455" t="s">
        <v>464</v>
      </c>
      <c r="C3" s="1291">
        <v>45777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45628</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45777</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令和7年3月1日から令和7年4月15日までの期間で、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300時間以上400時間以下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45717</v>
      </c>
      <c r="AS9" s="752" t="s">
        <v>736</v>
      </c>
      <c r="AT9" s="830">
        <f>IF(MONTH($AO$3)=MONTH($AO$4),$AO$4-1,DATE(YEAR($AO$4),MONTH($AO$4),DAY(15)))</f>
        <v>45762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45689</v>
      </c>
      <c r="AS10" s="752" t="s">
        <v>736</v>
      </c>
      <c r="AT10" s="830">
        <f>DATE(YEAR($AO$4),MONTH($AO$4)-1,DAY(15))</f>
        <v>45731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20時間以上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12</v>
      </c>
      <c r="B16" s="1873"/>
      <c r="C16" s="1874"/>
      <c r="D16" s="756" t="s">
        <v>445</v>
      </c>
      <c r="E16" s="757" t="s">
        <v>447</v>
      </c>
      <c r="F16" s="758" t="s">
        <v>449</v>
      </c>
      <c r="G16" s="1872">
        <f>MONTH(G17)</f>
        <v>1</v>
      </c>
      <c r="H16" s="1873"/>
      <c r="I16" s="1874"/>
      <c r="J16" s="756" t="s">
        <v>444</v>
      </c>
      <c r="K16" s="756" t="s">
        <v>446</v>
      </c>
      <c r="L16" s="759" t="s">
        <v>448</v>
      </c>
      <c r="M16" s="1872">
        <f>MONTH(M17)</f>
        <v>2</v>
      </c>
      <c r="N16" s="1873"/>
      <c r="O16" s="1874"/>
      <c r="P16" s="756" t="s">
        <v>444</v>
      </c>
      <c r="Q16" s="756" t="s">
        <v>446</v>
      </c>
      <c r="R16" s="758" t="s">
        <v>448</v>
      </c>
      <c r="S16" s="1872">
        <f>MONTH(S17)</f>
        <v>3</v>
      </c>
      <c r="T16" s="1873"/>
      <c r="U16" s="1874"/>
      <c r="V16" s="756" t="s">
        <v>445</v>
      </c>
      <c r="W16" s="757" t="s">
        <v>447</v>
      </c>
      <c r="X16" s="758" t="s">
        <v>449</v>
      </c>
      <c r="Y16" s="1872">
        <f>MONTH(Y17)</f>
        <v>4</v>
      </c>
      <c r="Z16" s="1873"/>
      <c r="AA16" s="1874"/>
      <c r="AB16" s="756" t="s">
        <v>444</v>
      </c>
      <c r="AC16" s="756" t="s">
        <v>446</v>
      </c>
      <c r="AD16" s="759" t="s">
        <v>448</v>
      </c>
      <c r="AE16" s="1872">
        <f>MONTH(AE17)</f>
        <v>5</v>
      </c>
      <c r="AF16" s="1873"/>
      <c r="AG16" s="1874"/>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月4不</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月5不</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t="s">
        <v>1163</v>
      </c>
      <c r="AB45" s="705"/>
      <c r="AC45" s="705"/>
      <c r="AD45" s="708"/>
      <c r="AE45" s="700">
        <f t="shared" si="8"/>
        <v>45807</v>
      </c>
      <c r="AF45" s="765">
        <f t="shared" ref="AF45:AF47" si="13">WEEKDAY(AE45)</f>
        <v>6</v>
      </c>
      <c r="AG45" s="769"/>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3</v>
      </c>
      <c r="AB56" s="1888" t="s">
        <v>52</v>
      </c>
      <c r="AC56" s="1889"/>
      <c r="AD56" s="1890"/>
      <c r="AE56" s="1886" t="s">
        <v>132</v>
      </c>
      <c r="AF56" s="1887"/>
      <c r="AG56" s="480">
        <f>IF(COUNTIF(AG$17:AG$47,"入校式")+COUNTIF(AG$17:AG$47,"修了式")&gt;0,3,0)</f>
        <v>0</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201" priority="33">
      <formula>OR($B17=1,$B17=7)</formula>
    </cfRule>
  </conditionalFormatting>
  <conditionalFormatting sqref="G17:L48">
    <cfRule type="expression" dxfId="200" priority="32">
      <formula>OR($H17=1,$H17=7)</formula>
    </cfRule>
  </conditionalFormatting>
  <conditionalFormatting sqref="M17:R48">
    <cfRule type="expression" dxfId="199" priority="31">
      <formula>OR($N17=1,$N17=7)</formula>
    </cfRule>
  </conditionalFormatting>
  <conditionalFormatting sqref="A16:C16 G16:I16 M16:O16 Y16:AA16 AE16:AG16">
    <cfRule type="expression" dxfId="198" priority="25">
      <formula>A17&gt;$AO$4</formula>
    </cfRule>
  </conditionalFormatting>
  <conditionalFormatting sqref="S17:X48">
    <cfRule type="expression" dxfId="197" priority="22">
      <formula>OR($T17=1,$T17=7)</formula>
    </cfRule>
  </conditionalFormatting>
  <conditionalFormatting sqref="Y17:AD48">
    <cfRule type="expression" dxfId="196" priority="24">
      <formula>OR($Z17=1,$Z17=7)</formula>
    </cfRule>
  </conditionalFormatting>
  <conditionalFormatting sqref="AE17:AJ48">
    <cfRule type="expression" dxfId="195" priority="23">
      <formula>OR($AF17=1,$AF17=7)</formula>
    </cfRule>
  </conditionalFormatting>
  <conditionalFormatting sqref="A17:B47">
    <cfRule type="expression" dxfId="194" priority="17">
      <formula>OR($A17&gt;$AO$4,AND(MONTH($A$17)&lt;&gt;MONTH($A17),DAY($A17)&gt;=DAY($A$17)))</formula>
    </cfRule>
  </conditionalFormatting>
  <conditionalFormatting sqref="M17:R47">
    <cfRule type="expression" dxfId="193" priority="18" stopIfTrue="1">
      <formula>OR($M17&gt;$AO$4,AND(MONTH($M$17)&lt;&gt;MONTH($M17),DAY($M17)&gt;=DAY($M$17)))</formula>
    </cfRule>
  </conditionalFormatting>
  <conditionalFormatting sqref="A17:F47">
    <cfRule type="expression" dxfId="192" priority="19" stopIfTrue="1">
      <formula>OR($A17&gt;$AO$4,AND(MONTH($A$17)&lt;&gt;MONTH($A17),DAY($A17)&gt;=DAY($A$17)))</formula>
    </cfRule>
  </conditionalFormatting>
  <conditionalFormatting sqref="G17:L47">
    <cfRule type="expression" dxfId="191" priority="16" stopIfTrue="1">
      <formula>OR($G17&gt;$AO$4,AND(MONTH($G$17)&lt;&gt;MONTH($G17),DAY($G17)&gt;=DAY($G$17)))</formula>
    </cfRule>
  </conditionalFormatting>
  <conditionalFormatting sqref="S16:U16">
    <cfRule type="expression" dxfId="190" priority="15">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26" operator="containsText" text="就職活動日">
      <formula>NOT(ISERROR(SEARCH("就職活動日",C17)))</formula>
    </cfRule>
    <cfRule type="containsText" dxfId="178" priority="27"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育児等両立応援訓練（短時間訓練）（５箇月）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育児等両立応援訓練（短時間訓練）（５箇月）</v>
      </c>
      <c r="AP2" s="1913"/>
      <c r="AQ2" s="1913"/>
      <c r="AR2" s="1913"/>
      <c r="AS2" s="452"/>
      <c r="AT2" s="452"/>
      <c r="AY2" s="228" t="s">
        <v>401</v>
      </c>
      <c r="AZ2" s="461">
        <f>VLOOKUP(S2,祝日!$K$3:$S$25,2,FALSE)</f>
        <v>5</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300</v>
      </c>
      <c r="BA3" s="752" t="s">
        <v>404</v>
      </c>
      <c r="BB3" s="804">
        <f>VLOOKUP($S$2,祝日!$K$3:$S$25,4,FALSE)</f>
        <v>400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300時間以上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20時間以上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20</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68" priority="95">
      <formula>OR($B17=1,$B17=7)</formula>
    </cfRule>
  </conditionalFormatting>
  <conditionalFormatting sqref="I17:N48">
    <cfRule type="expression" dxfId="167" priority="94">
      <formula>OR($J17=1,$J17=7)</formula>
    </cfRule>
  </conditionalFormatting>
  <conditionalFormatting sqref="Q17:V48">
    <cfRule type="expression" dxfId="166" priority="93">
      <formula>OR($R17=1,$R17=7)</formula>
    </cfRule>
  </conditionalFormatting>
  <conditionalFormatting sqref="A17:B47">
    <cfRule type="expression" dxfId="165" priority="67">
      <formula>OR($A17&gt;$AW$4,AND(MONTH($A$17)&lt;&gt;MONTH($A17),DAY($A17)&gt;=DAY($A$17)))</formula>
    </cfRule>
  </conditionalFormatting>
  <conditionalFormatting sqref="Q17:V47">
    <cfRule type="expression" dxfId="164" priority="72" stopIfTrue="1">
      <formula>OR($Q17&gt;$AW$4,AND(MONTH($Q$17)&lt;&gt;MONTH($Q17),DAY($Q17)&gt;=DAY($Q$17)))</formula>
    </cfRule>
  </conditionalFormatting>
  <conditionalFormatting sqref="A17:F47">
    <cfRule type="expression" dxfId="163" priority="71" stopIfTrue="1">
      <formula>OR($A17&gt;$AW$4,AND(MONTH($A$17)&lt;&gt;MONTH($A17),DAY($A17)&gt;=DAY($A$17)))</formula>
    </cfRule>
  </conditionalFormatting>
  <conditionalFormatting sqref="I17:N47">
    <cfRule type="expression" dxfId="162" priority="70" stopIfTrue="1">
      <formula>OR($I17&gt;$AW$4,AND(MONTH($I$17)&lt;&gt;MONTH($I17),DAY($I17)&gt;=DAY($I$17)))</formula>
    </cfRule>
  </conditionalFormatting>
  <conditionalFormatting sqref="Y16:AA16">
    <cfRule type="expression" dxfId="161" priority="69">
      <formula>Y17&gt;$AW$4</formula>
    </cfRule>
  </conditionalFormatting>
  <conditionalFormatting sqref="I17:J47">
    <cfRule type="expression" dxfId="160" priority="64">
      <formula>OR($I17&gt;$AW$4,AND(MONTH($I$17)&lt;&gt;MONTH($I17),DAY($I17)&gt;=DAY($I$17)))</formula>
    </cfRule>
  </conditionalFormatting>
  <conditionalFormatting sqref="Q17:R47">
    <cfRule type="expression" dxfId="159" priority="63">
      <formula>OR($Q17&gt;$AW$4,AND(MONTH($Q$17)&lt;&gt;MONTH($Q17),DAY($Q17)&gt;=DAY($Q$17)))</formula>
    </cfRule>
  </conditionalFormatting>
  <conditionalFormatting sqref="Y17:Z47">
    <cfRule type="expression" dxfId="158" priority="3">
      <formula>OR($Y17&gt;$AW$4,AND(MONTH($Y$17)&lt;&gt;MONTH($Y17),DAY($Y17)&gt;=DAY($Y$17)))</formula>
    </cfRule>
  </conditionalFormatting>
  <conditionalFormatting sqref="G17:G48">
    <cfRule type="expression" dxfId="157" priority="59">
      <formula>OR($B17=1,$B17=7)</formula>
    </cfRule>
  </conditionalFormatting>
  <conditionalFormatting sqref="G17:G48">
    <cfRule type="containsText" dxfId="156" priority="56" operator="containsText" text="就職活動日">
      <formula>NOT(ISERROR(SEARCH("就職活動日",G17)))</formula>
    </cfRule>
    <cfRule type="containsText" dxfId="155" priority="57" operator="containsText" text="休校日">
      <formula>NOT(ISERROR(SEARCH("休校日",G17)))</formula>
    </cfRule>
  </conditionalFormatting>
  <conditionalFormatting sqref="G17:G47">
    <cfRule type="expression" dxfId="154" priority="55" stopIfTrue="1">
      <formula>OR($A17&gt;$AW$4,AND(MONTH($A$17)&lt;&gt;MONTH($A17),DAY($A17)&gt;=DAY($A$17)))</formula>
    </cfRule>
  </conditionalFormatting>
  <conditionalFormatting sqref="H17:H48">
    <cfRule type="expression" dxfId="153" priority="54">
      <formula>OR($B17=1,$B17=7)</formula>
    </cfRule>
  </conditionalFormatting>
  <conditionalFormatting sqref="H17:H48">
    <cfRule type="containsText" dxfId="152" priority="51" operator="containsText" text="就職活動日">
      <formula>NOT(ISERROR(SEARCH("就職活動日",H17)))</formula>
    </cfRule>
    <cfRule type="containsText" dxfId="151" priority="52" operator="containsText" text="休校日">
      <formula>NOT(ISERROR(SEARCH("休校日",H17)))</formula>
    </cfRule>
  </conditionalFormatting>
  <conditionalFormatting sqref="H17:H47">
    <cfRule type="expression" dxfId="150" priority="50" stopIfTrue="1">
      <formula>OR($A17&gt;$AW$4,AND(MONTH($A$17)&lt;&gt;MONTH($A17),DAY($A17)&gt;=DAY($A$17)))</formula>
    </cfRule>
  </conditionalFormatting>
  <conditionalFormatting sqref="P17:P48">
    <cfRule type="expression" dxfId="149" priority="49">
      <formula>OR($J17=1,$J17=7)</formula>
    </cfRule>
  </conditionalFormatting>
  <conditionalFormatting sqref="P17:P48">
    <cfRule type="containsText" dxfId="148" priority="46" operator="containsText" text="就職活動日">
      <formula>NOT(ISERROR(SEARCH("就職活動日",P17)))</formula>
    </cfRule>
    <cfRule type="containsText" dxfId="147" priority="47" operator="containsText" text="休校日">
      <formula>NOT(ISERROR(SEARCH("休校日",P17)))</formula>
    </cfRule>
  </conditionalFormatting>
  <conditionalFormatting sqref="P17:P47">
    <cfRule type="expression" dxfId="146" priority="45" stopIfTrue="1">
      <formula>OR($I17&gt;$AW$4,AND(MONTH($I$17)&lt;&gt;MONTH($I17),DAY($I17)&gt;=DAY($I$17)))</formula>
    </cfRule>
  </conditionalFormatting>
  <conditionalFormatting sqref="O17:O48">
    <cfRule type="expression" dxfId="145" priority="44">
      <formula>OR($J17=1,$J17=7)</formula>
    </cfRule>
  </conditionalFormatting>
  <conditionalFormatting sqref="O17:O48">
    <cfRule type="containsText" dxfId="144" priority="41" operator="containsText" text="就職活動日">
      <formula>NOT(ISERROR(SEARCH("就職活動日",O17)))</formula>
    </cfRule>
    <cfRule type="containsText" dxfId="143" priority="42" operator="containsText" text="休校日">
      <formula>NOT(ISERROR(SEARCH("休校日",O17)))</formula>
    </cfRule>
  </conditionalFormatting>
  <conditionalFormatting sqref="O17:O47">
    <cfRule type="expression" dxfId="142" priority="40" stopIfTrue="1">
      <formula>OR($I17&gt;$AW$4,AND(MONTH($I$17)&lt;&gt;MONTH($I17),DAY($I17)&gt;=DAY($I$17)))</formula>
    </cfRule>
  </conditionalFormatting>
  <conditionalFormatting sqref="X17:X48">
    <cfRule type="expression" dxfId="141" priority="39">
      <formula>OR($R17=1,$R17=7)</formula>
    </cfRule>
  </conditionalFormatting>
  <conditionalFormatting sqref="X17:X48">
    <cfRule type="containsText" dxfId="140" priority="36" operator="containsText" text="就職活動日">
      <formula>NOT(ISERROR(SEARCH("就職活動日",X17)))</formula>
    </cfRule>
    <cfRule type="containsText" dxfId="139" priority="37" operator="containsText" text="休校日">
      <formula>NOT(ISERROR(SEARCH("休校日",X17)))</formula>
    </cfRule>
  </conditionalFormatting>
  <conditionalFormatting sqref="X17:X47">
    <cfRule type="expression" dxfId="138" priority="35" stopIfTrue="1">
      <formula>OR($Q17&gt;$AW$4,AND(MONTH($Q$17)&lt;&gt;MONTH($Q17),DAY($Q17)&gt;=DAY($Q$17)))</formula>
    </cfRule>
  </conditionalFormatting>
  <conditionalFormatting sqref="W17:W48">
    <cfRule type="expression" dxfId="137" priority="34">
      <formula>OR($R17=1,$R17=7)</formula>
    </cfRule>
  </conditionalFormatting>
  <conditionalFormatting sqref="W17:W48">
    <cfRule type="containsText" dxfId="136" priority="31" operator="containsText" text="就職活動日">
      <formula>NOT(ISERROR(SEARCH("就職活動日",W17)))</formula>
    </cfRule>
    <cfRule type="containsText" dxfId="135" priority="32" operator="containsText" text="休校日">
      <formula>NOT(ISERROR(SEARCH("休校日",W17)))</formula>
    </cfRule>
  </conditionalFormatting>
  <conditionalFormatting sqref="W17:W47">
    <cfRule type="expression" dxfId="134" priority="30" stopIfTrue="1">
      <formula>OR($Q17&gt;$AW$4,AND(MONTH($Q$17)&lt;&gt;MONTH($Q17),DAY($Q17)&gt;=DAY($Q$17)))</formula>
    </cfRule>
  </conditionalFormatting>
  <conditionalFormatting sqref="Y17:AF48">
    <cfRule type="expression" dxfId="133" priority="62" stopIfTrue="1">
      <formula>OR($Y17&gt;$AW$4,AND(MONTH($Y$17)&lt;&gt;MONTH($Y17),DAY($Y17)&gt;=DAY($Y$17)))</formula>
    </cfRule>
    <cfRule type="containsText" dxfId="132" priority="74" operator="containsText" text="就職活動日">
      <formula>NOT(ISERROR(SEARCH("就職活動日",Y17)))</formula>
    </cfRule>
    <cfRule type="containsText" dxfId="131" priority="75" operator="containsText" text="休校日">
      <formula>NOT(ISERROR(SEARCH("休校日",Y17)))</formula>
    </cfRule>
    <cfRule type="expression" dxfId="130" priority="81">
      <formula>OR($Z17=1,$Z17=7)</formula>
    </cfRule>
  </conditionalFormatting>
  <conditionalFormatting sqref="C17:AA47">
    <cfRule type="containsText" dxfId="129" priority="88" operator="containsText" text="就職活動日">
      <formula>NOT(ISERROR(SEARCH("就職活動日",C17)))</formula>
    </cfRule>
    <cfRule type="containsText" dxfId="128" priority="89" operator="containsText" text="休校日">
      <formula>NOT(ISERROR(SEARCH("休校日",C17)))</formula>
    </cfRule>
  </conditionalFormatting>
  <conditionalFormatting sqref="A17:AF48">
    <cfRule type="containsText" dxfId="127" priority="1" operator="containsText" text="入校式">
      <formula>NOT(ISERROR(SEARCH("入校式",A17)))</formula>
    </cfRule>
    <cfRule type="containsText" dxfId="126"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育児等両立応援訓練（短時間訓練）（５箇月）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育児等両立応援訓練（短時間訓練）（５箇月）</v>
      </c>
      <c r="AP2" s="1913"/>
      <c r="AQ2" s="1913"/>
      <c r="AR2" s="1913"/>
      <c r="AS2" s="452"/>
      <c r="AT2" s="452"/>
      <c r="AY2" s="228" t="s">
        <v>401</v>
      </c>
      <c r="AZ2" s="461">
        <f>VLOOKUP(S2,祝日!$K$3:$S$25,2,FALSE)</f>
        <v>5</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300</v>
      </c>
      <c r="BA3" s="752" t="s">
        <v>404</v>
      </c>
      <c r="BB3" s="804">
        <f>VLOOKUP($S$2,祝日!$K$3:$S$25,4,FALSE)</f>
        <v>400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300時間以上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20時間以上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20</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115" priority="53">
      <formula>OR($B17=1,$B17=7)</formula>
    </cfRule>
  </conditionalFormatting>
  <conditionalFormatting sqref="I17:N48">
    <cfRule type="expression" dxfId="114" priority="52">
      <formula>OR($J17=1,$J17=7)</formula>
    </cfRule>
  </conditionalFormatting>
  <conditionalFormatting sqref="Q17:V48">
    <cfRule type="expression" dxfId="113" priority="51">
      <formula>OR($R17=1,$R17=7)</formula>
    </cfRule>
  </conditionalFormatting>
  <conditionalFormatting sqref="A17:B47">
    <cfRule type="expression" dxfId="112" priority="37">
      <formula>OR($A17&gt;$AW$4,AND(MONTH($A$17)&lt;&gt;MONTH($A17),DAY($A17)&gt;=DAY($A$17)))</formula>
    </cfRule>
  </conditionalFormatting>
  <conditionalFormatting sqref="Q17:V47">
    <cfRule type="expression" dxfId="111" priority="41" stopIfTrue="1">
      <formula>OR($Q17&gt;$AW$4,AND(MONTH($Q$17)&lt;&gt;MONTH($Q17),DAY($Q17)&gt;=DAY($Q$17)))</formula>
    </cfRule>
  </conditionalFormatting>
  <conditionalFormatting sqref="A17:F47">
    <cfRule type="expression" dxfId="110" priority="40" stopIfTrue="1">
      <formula>OR($A17&gt;$AW$4,AND(MONTH($A$17)&lt;&gt;MONTH($A17),DAY($A17)&gt;=DAY($A$17)))</formula>
    </cfRule>
  </conditionalFormatting>
  <conditionalFormatting sqref="I17:N47">
    <cfRule type="expression" dxfId="109" priority="39" stopIfTrue="1">
      <formula>OR($I17&gt;$AW$4,AND(MONTH($I$17)&lt;&gt;MONTH($I17),DAY($I17)&gt;=DAY($I$17)))</formula>
    </cfRule>
  </conditionalFormatting>
  <conditionalFormatting sqref="Y16:AA16">
    <cfRule type="expression" dxfId="108" priority="38">
      <formula>Y17&gt;$AW$4</formula>
    </cfRule>
  </conditionalFormatting>
  <conditionalFormatting sqref="I17:J47">
    <cfRule type="expression" dxfId="107" priority="36">
      <formula>OR($I17&gt;$AW$4,AND(MONTH($I$17)&lt;&gt;MONTH($I17),DAY($I17)&gt;=DAY($I$17)))</formula>
    </cfRule>
  </conditionalFormatting>
  <conditionalFormatting sqref="Q17:R47">
    <cfRule type="expression" dxfId="106" priority="35">
      <formula>OR($Q17&gt;$AW$4,AND(MONTH($Q$17)&lt;&gt;MONTH($Q17),DAY($Q17)&gt;=DAY($Q$17)))</formula>
    </cfRule>
  </conditionalFormatting>
  <conditionalFormatting sqref="Y17:Z47">
    <cfRule type="expression" dxfId="105" priority="3">
      <formula>OR($Y17&gt;$AW$4,AND(MONTH($Y$17)&lt;&gt;MONTH($Y17),DAY($Y17)&gt;=DAY($Y$17)))</formula>
    </cfRule>
  </conditionalFormatting>
  <conditionalFormatting sqref="G17:G48">
    <cfRule type="expression" dxfId="104" priority="33">
      <formula>OR($B17=1,$B17=7)</formula>
    </cfRule>
  </conditionalFormatting>
  <conditionalFormatting sqref="G17:G48">
    <cfRule type="containsText" dxfId="103" priority="30" operator="containsText" text="就職活動日">
      <formula>NOT(ISERROR(SEARCH("就職活動日",G17)))</formula>
    </cfRule>
    <cfRule type="containsText" dxfId="102" priority="31" operator="containsText" text="休校日">
      <formula>NOT(ISERROR(SEARCH("休校日",G17)))</formula>
    </cfRule>
  </conditionalFormatting>
  <conditionalFormatting sqref="G17:G47">
    <cfRule type="expression" dxfId="101" priority="29" stopIfTrue="1">
      <formula>OR($A17&gt;$AW$4,AND(MONTH($A$17)&lt;&gt;MONTH($A17),DAY($A17)&gt;=DAY($A$17)))</formula>
    </cfRule>
  </conditionalFormatting>
  <conditionalFormatting sqref="H17:H48">
    <cfRule type="expression" dxfId="100" priority="28">
      <formula>OR($B17=1,$B17=7)</formula>
    </cfRule>
  </conditionalFormatting>
  <conditionalFormatting sqref="H17:H48">
    <cfRule type="containsText" dxfId="99" priority="25" operator="containsText" text="就職活動日">
      <formula>NOT(ISERROR(SEARCH("就職活動日",H17)))</formula>
    </cfRule>
    <cfRule type="containsText" dxfId="98" priority="26" operator="containsText" text="休校日">
      <formula>NOT(ISERROR(SEARCH("休校日",H17)))</formula>
    </cfRule>
  </conditionalFormatting>
  <conditionalFormatting sqref="H17:H47">
    <cfRule type="expression" dxfId="97" priority="24" stopIfTrue="1">
      <formula>OR($A17&gt;$AW$4,AND(MONTH($A$17)&lt;&gt;MONTH($A17),DAY($A17)&gt;=DAY($A$17)))</formula>
    </cfRule>
  </conditionalFormatting>
  <conditionalFormatting sqref="P17:P48">
    <cfRule type="expression" dxfId="96" priority="23">
      <formula>OR($J17=1,$J17=7)</formula>
    </cfRule>
  </conditionalFormatting>
  <conditionalFormatting sqref="P17:P48">
    <cfRule type="containsText" dxfId="95" priority="20" operator="containsText" text="就職活動日">
      <formula>NOT(ISERROR(SEARCH("就職活動日",P17)))</formula>
    </cfRule>
    <cfRule type="containsText" dxfId="94" priority="21" operator="containsText" text="休校日">
      <formula>NOT(ISERROR(SEARCH("休校日",P17)))</formula>
    </cfRule>
  </conditionalFormatting>
  <conditionalFormatting sqref="P17:P47">
    <cfRule type="expression" dxfId="93" priority="19" stopIfTrue="1">
      <formula>OR($I17&gt;$AW$4,AND(MONTH($I$17)&lt;&gt;MONTH($I17),DAY($I17)&gt;=DAY($I$17)))</formula>
    </cfRule>
  </conditionalFormatting>
  <conditionalFormatting sqref="O17:O48">
    <cfRule type="expression" dxfId="92" priority="18">
      <formula>OR($J17=1,$J17=7)</formula>
    </cfRule>
  </conditionalFormatting>
  <conditionalFormatting sqref="O17:O48">
    <cfRule type="containsText" dxfId="91" priority="15" operator="containsText" text="就職活動日">
      <formula>NOT(ISERROR(SEARCH("就職活動日",O17)))</formula>
    </cfRule>
    <cfRule type="containsText" dxfId="90" priority="16" operator="containsText" text="休校日">
      <formula>NOT(ISERROR(SEARCH("休校日",O17)))</formula>
    </cfRule>
  </conditionalFormatting>
  <conditionalFormatting sqref="O17:O47">
    <cfRule type="expression" dxfId="89" priority="14" stopIfTrue="1">
      <formula>OR($I17&gt;$AW$4,AND(MONTH($I$17)&lt;&gt;MONTH($I17),DAY($I17)&gt;=DAY($I$17)))</formula>
    </cfRule>
  </conditionalFormatting>
  <conditionalFormatting sqref="X17:X48">
    <cfRule type="expression" dxfId="88" priority="13">
      <formula>OR($R17=1,$R17=7)</formula>
    </cfRule>
  </conditionalFormatting>
  <conditionalFormatting sqref="X17:X48">
    <cfRule type="containsText" dxfId="87" priority="10" operator="containsText" text="就職活動日">
      <formula>NOT(ISERROR(SEARCH("就職活動日",X17)))</formula>
    </cfRule>
    <cfRule type="containsText" dxfId="86" priority="11" operator="containsText" text="休校日">
      <formula>NOT(ISERROR(SEARCH("休校日",X17)))</formula>
    </cfRule>
  </conditionalFormatting>
  <conditionalFormatting sqref="X17:X47">
    <cfRule type="expression" dxfId="85" priority="9" stopIfTrue="1">
      <formula>OR($Q17&gt;$AW$4,AND(MONTH($Q$17)&lt;&gt;MONTH($Q17),DAY($Q17)&gt;=DAY($Q$17)))</formula>
    </cfRule>
  </conditionalFormatting>
  <conditionalFormatting sqref="W17:W48">
    <cfRule type="expression" dxfId="84" priority="8">
      <formula>OR($R17=1,$R17=7)</formula>
    </cfRule>
  </conditionalFormatting>
  <conditionalFormatting sqref="W17:W48">
    <cfRule type="containsText" dxfId="83" priority="5" operator="containsText" text="就職活動日">
      <formula>NOT(ISERROR(SEARCH("就職活動日",W17)))</formula>
    </cfRule>
    <cfRule type="containsText" dxfId="82" priority="6" operator="containsText" text="休校日">
      <formula>NOT(ISERROR(SEARCH("休校日",W17)))</formula>
    </cfRule>
  </conditionalFormatting>
  <conditionalFormatting sqref="W17:W47">
    <cfRule type="expression" dxfId="81" priority="4" stopIfTrue="1">
      <formula>OR($Q17&gt;$AW$4,AND(MONTH($Q$17)&lt;&gt;MONTH($Q17),DAY($Q17)&gt;=DAY($Q$17)))</formula>
    </cfRule>
  </conditionalFormatting>
  <conditionalFormatting sqref="Y17:AF48">
    <cfRule type="expression" dxfId="80" priority="34" stopIfTrue="1">
      <formula>OR($Y17&gt;$AW$4,AND(MONTH($Y$17)&lt;&gt;MONTH($Y17),DAY($Y17)&gt;=DAY($Y$17)))</formula>
    </cfRule>
    <cfRule type="containsText" dxfId="79" priority="42" operator="containsText" text="就職活動日">
      <formula>NOT(ISERROR(SEARCH("就職活動日",Y17)))</formula>
    </cfRule>
    <cfRule type="containsText" dxfId="78" priority="43" operator="containsText" text="休校日">
      <formula>NOT(ISERROR(SEARCH("休校日",Y17)))</formula>
    </cfRule>
    <cfRule type="expression" dxfId="77" priority="45">
      <formula>OR($Z17=1,$Z17=7)</formula>
    </cfRule>
  </conditionalFormatting>
  <conditionalFormatting sqref="C17:AA47">
    <cfRule type="containsText" dxfId="76" priority="46" operator="containsText" text="就職活動日">
      <formula>NOT(ISERROR(SEARCH("就職活動日",C17)))</formula>
    </cfRule>
    <cfRule type="containsText" dxfId="75" priority="47" operator="containsText" text="休校日">
      <formula>NOT(ISERROR(SEARCH("休校日",C17)))</formula>
    </cfRule>
  </conditionalFormatting>
  <conditionalFormatting sqref="A17:AF48">
    <cfRule type="containsText" dxfId="74" priority="1" operator="containsText" text="入校式">
      <formula>NOT(ISERROR(SEARCH("入校式",A17)))</formula>
    </cfRule>
    <cfRule type="containsText" dxfId="73"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育児等両立応援訓練（短時間訓練）（５箇月）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育児等両立応援訓練（短時間訓練）（５箇月）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18" sqref="D18"/>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1154</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c r="E49" s="409" t="s">
        <v>380</v>
      </c>
      <c r="F49" s="255"/>
      <c r="H49" s="1707"/>
      <c r="I49" s="1708"/>
      <c r="J49" s="1708"/>
      <c r="K49" s="1708"/>
      <c r="L49" s="1708"/>
      <c r="M49" s="1708"/>
      <c r="N49" s="1708"/>
      <c r="O49" s="1708"/>
      <c r="P49" s="1709"/>
    </row>
    <row r="50" spans="2:16" s="3" customFormat="1" ht="19.899999999999999" customHeight="1">
      <c r="B50" s="1539"/>
      <c r="C50" s="567" t="s">
        <v>348</v>
      </c>
      <c r="D50" s="1485"/>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2024-01-18T11:09:59Z</dcterms:modified>
</cp:coreProperties>
</file>